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4455"/>
  </bookViews>
  <sheets>
    <sheet name="Előzetes érzékenységvizsgálat" sheetId="5" r:id="rId1"/>
    <sheet name="Kitettség vizsgálat" sheetId="3" r:id="rId2"/>
    <sheet name="Kockázatértékelés" sheetId="2" r:id="rId3"/>
  </sheets>
  <definedNames>
    <definedName name="_xlnm.Print_Area" localSheetId="1">'Kitettség vizsgálat'!$B$2:$M$16</definedName>
    <definedName name="_xlnm.Print_Area" localSheetId="2">Kockázatértékelés!$B$2:$S$12</definedName>
  </definedNames>
  <calcPr calcId="162913"/>
</workbook>
</file>

<file path=xl/calcChain.xml><?xml version="1.0" encoding="utf-8"?>
<calcChain xmlns="http://schemas.openxmlformats.org/spreadsheetml/2006/main">
  <c r="J11" i="2" l="1"/>
  <c r="I11" i="2"/>
  <c r="K11" i="2" s="1"/>
  <c r="L11" i="2" s="1"/>
  <c r="J10" i="2"/>
  <c r="I10" i="2"/>
  <c r="J8" i="2"/>
  <c r="I8" i="2"/>
  <c r="J6" i="2"/>
  <c r="I6" i="2"/>
  <c r="J5" i="2"/>
  <c r="I5" i="2"/>
  <c r="K5" i="2" s="1"/>
  <c r="L5" i="2" s="1"/>
  <c r="J9" i="2"/>
  <c r="I9" i="2"/>
  <c r="J4" i="2"/>
  <c r="I4" i="2"/>
  <c r="K9" i="2" l="1"/>
  <c r="L9" i="2" s="1"/>
  <c r="K6" i="2"/>
  <c r="L6" i="2" s="1"/>
  <c r="K8" i="2"/>
  <c r="L8" i="2" s="1"/>
  <c r="K10" i="2"/>
  <c r="L10" i="2" s="1"/>
  <c r="K4" i="2"/>
  <c r="L4" i="2" s="1"/>
  <c r="J7" i="2"/>
  <c r="I7" i="2"/>
  <c r="K7" i="2" l="1"/>
  <c r="L7" i="2" s="1"/>
</calcChain>
</file>

<file path=xl/sharedStrings.xml><?xml version="1.0" encoding="utf-8"?>
<sst xmlns="http://schemas.openxmlformats.org/spreadsheetml/2006/main" count="371" uniqueCount="110">
  <si>
    <t>Éghajlati paraméter változása</t>
  </si>
  <si>
    <t>közepes</t>
  </si>
  <si>
    <t>alacsony</t>
  </si>
  <si>
    <t>magas</t>
  </si>
  <si>
    <t>Max. száraz időszak hosszának növekedése (leghosszabb időszak, amikor a napi csapadékösszeg &lt; 1 mm, nap)</t>
  </si>
  <si>
    <t>Felszíni vizek átlaghőmérsékletének lassú növekedése</t>
  </si>
  <si>
    <t>Villámárvíz előfordulási gyakoriságának és intenzitásának növekedése</t>
  </si>
  <si>
    <t>Árhullámok gyakoriságának és intenzitásának növekedése</t>
  </si>
  <si>
    <t>Belvíz kialakulásának gyakoriságának növekedése</t>
  </si>
  <si>
    <t>Erdőtüzek gyakoriságának növekedése</t>
  </si>
  <si>
    <t>Viharos időjárási események számának és intenzitásának növekedése</t>
  </si>
  <si>
    <t>Felszín alatti vízkészletek csökkenése</t>
  </si>
  <si>
    <t>Sorszám</t>
  </si>
  <si>
    <t>Valószínűség</t>
  </si>
  <si>
    <t>Súlyosság</t>
  </si>
  <si>
    <t>Valószínűségi érték</t>
  </si>
  <si>
    <t>Súlyosági érték</t>
  </si>
  <si>
    <t>KOCKÁZATI érték</t>
  </si>
  <si>
    <t>Jelentős</t>
  </si>
  <si>
    <t>Kicsi</t>
  </si>
  <si>
    <t>Mérsékelt</t>
  </si>
  <si>
    <t>Valószínű</t>
  </si>
  <si>
    <t>Éghajlatváltozási paraméter</t>
  </si>
  <si>
    <t>Potenciális hatás</t>
  </si>
  <si>
    <t>Következmény súlyosságának értékelése</t>
  </si>
  <si>
    <t>Bekövetkezés valószínűségének értékelése</t>
  </si>
  <si>
    <t>Tojások minőségének és mennyiségének csökkenése</t>
  </si>
  <si>
    <t>Állatok megbetegedésének növekedése</t>
  </si>
  <si>
    <t>Energiaszükséglet növekedése</t>
  </si>
  <si>
    <t>Itatóvíz melegedése, bakteriális fertőzések számának növekedése</t>
  </si>
  <si>
    <t>Biofilm kialakulása a hűtőpanelen, bakteriális fertőzések számának növekedése</t>
  </si>
  <si>
    <t>Katasztrofális</t>
  </si>
  <si>
    <t>Inszignifikáns</t>
  </si>
  <si>
    <t>Majdnem bizonyos</t>
  </si>
  <si>
    <t>Extrém</t>
  </si>
  <si>
    <t>Magas</t>
  </si>
  <si>
    <t>Közepes</t>
  </si>
  <si>
    <t>Lehetséges</t>
  </si>
  <si>
    <t>Alacsony</t>
  </si>
  <si>
    <t>Nem valószínű</t>
  </si>
  <si>
    <t>Ritka</t>
  </si>
  <si>
    <t>Nincs</t>
  </si>
  <si>
    <t>Majdnem bizonyos (5)</t>
  </si>
  <si>
    <t>Valószínű (4)</t>
  </si>
  <si>
    <t>Lehetséges (3)</t>
  </si>
  <si>
    <t>Nem valószínű (2)</t>
  </si>
  <si>
    <t>Ritka (1)</t>
  </si>
  <si>
    <t>Katasztrofális
(5)</t>
  </si>
  <si>
    <t>Jelentős
(4)</t>
  </si>
  <si>
    <t>Mérsékelt
(3)</t>
  </si>
  <si>
    <t>Kicsi
(2)</t>
  </si>
  <si>
    <t>Inszignifikáns
(1)</t>
  </si>
  <si>
    <t>Következmény</t>
  </si>
  <si>
    <t>Kockázat mértéke</t>
  </si>
  <si>
    <t>Takarmány mennyiségének csökkenése, takarmányár növekedés</t>
  </si>
  <si>
    <t>A meglévő mesterséges hűtési rendszerek jelentősen csökkentik a valószínűséget.</t>
  </si>
  <si>
    <t>Amennyiben bekövetkezik, úgy jelentős árbevétel kiesést jelenthet.</t>
  </si>
  <si>
    <t>Amennyiben bekövetkezik, úgy jelentős veszteséget, és költséget jelenthet.</t>
  </si>
  <si>
    <t>Magasabb külső hőmérséklet esetén biztosan nő az áramfogyasztás</t>
  </si>
  <si>
    <t>Valamelyest növekednek a költségek.</t>
  </si>
  <si>
    <t>Mivel az itatóvizet belső hőmérsékletre hűtik, ezért jelentősen csökken a valószínűsége</t>
  </si>
  <si>
    <t>A kitettségvizsgálat alapján várhatóan nő az aszályos időszakok száma és hossza</t>
  </si>
  <si>
    <t>Amennyiben bekövetkezik, úgy jelentős költséget jelenthet.</t>
  </si>
  <si>
    <t>A hűtés jelentősen csökkenti a bekövetkezés valószínűségét</t>
  </si>
  <si>
    <t>Berendezések túlmelegedése, károsodása</t>
  </si>
  <si>
    <t>A berendezések kültérre tervezettek, mégis előfordulhat</t>
  </si>
  <si>
    <t>Telephely kitettségének értékelése</t>
  </si>
  <si>
    <t>Kitettség</t>
  </si>
  <si>
    <t>Átlagos napi hőingás növekedése</t>
  </si>
  <si>
    <t>Felszíni vízkészletek csökkenése</t>
  </si>
  <si>
    <t>Áramellátás</t>
  </si>
  <si>
    <t>Éves csapadékmennyiség csökkenése, évszakos eloszlásának változása</t>
  </si>
  <si>
    <t>A tevékenység során használt infrastruktúra, eszközök és folyamatok azonosítása</t>
  </si>
  <si>
    <t>Jelentős hatása lehet, vizsgálandó</t>
  </si>
  <si>
    <t>Nincs hatással</t>
  </si>
  <si>
    <t>Átlagos hőmérséklet emelkedése</t>
  </si>
  <si>
    <t>Az előállított termék, szolgáltatás</t>
  </si>
  <si>
    <t>A beruházás helyszínén található épületek, eszközök</t>
  </si>
  <si>
    <t>A termelési folyamatok (ki-és beszállítás, alapanyag beszerzés, vízellátás, energiaellátás, technológiai folyamat)</t>
  </si>
  <si>
    <t>A hatás kis mértékű</t>
  </si>
  <si>
    <t>Meglévő épületállomány (3 db ól)</t>
  </si>
  <si>
    <t>Tervezett épületállomány (2 db új ól)</t>
  </si>
  <si>
    <t>Trágyatároló</t>
  </si>
  <si>
    <t>Takarmányozási eszközök</t>
  </si>
  <si>
    <t>Hűtés-fűtés, szellőztetés épületgépészete</t>
  </si>
  <si>
    <t>Saját kútról történő vízellátás</t>
  </si>
  <si>
    <t>Takarmány beszerzés</t>
  </si>
  <si>
    <t>Etetés-itatás</t>
  </si>
  <si>
    <t>Ki- és beszállítás</t>
  </si>
  <si>
    <t>Baromfihús</t>
  </si>
  <si>
    <t>Tojás</t>
  </si>
  <si>
    <t>Előzetes érzékenységvizsgálat</t>
  </si>
  <si>
    <t>Hirtelen lezúduló nagy mennyiségű csapadék gyakoriságának és intenzitásának növekedése</t>
  </si>
  <si>
    <t>A nyári napok és a hőségnapok számának növekedése</t>
  </si>
  <si>
    <t>Releváns az adott vizsgálatban?</t>
  </si>
  <si>
    <t>Releváns</t>
  </si>
  <si>
    <t>Nem releváns</t>
  </si>
  <si>
    <t>-</t>
  </si>
  <si>
    <t>A hatás kismértékű</t>
  </si>
  <si>
    <r>
      <rPr>
        <b/>
        <sz val="14"/>
        <rFont val="Times New Roman"/>
        <family val="1"/>
        <charset val="238"/>
      </rPr>
      <t>Kitettség vizsgálat</t>
    </r>
    <r>
      <rPr>
        <b/>
        <sz val="11"/>
        <color rgb="FFFF0000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Ide már csak az kerül, ami az érzékenység vizsgálatnál közepes vagy magas besorolást kapott</t>
    </r>
  </si>
  <si>
    <t>Adott helyszín kitettségére vonatkozó eredmények</t>
  </si>
  <si>
    <t>A hőhullámos napok és a forró napok számának növekedése a vizsgált területen igen jelentős. A hőségriadós napok (napi középhőmérséklet magasabb 25°C-nál) száma a 2021-2050-es időszakban 25-30 nappal nő az ALADIN-Climate és 0-5 nappal a RegCM modell esetén.</t>
  </si>
  <si>
    <t>Az aszály mezőgazdasági hatásainak becslésére helyi szinten az ún. termés-szimulációsmodell alkalmas. A NATéR eredményei szerint a vizsgált terület rendkívül sérülékeny a tavaszi vetésű növények esetén.</t>
  </si>
  <si>
    <t>A kitettség elemzés során nem számolunk jelentős szélerősség növekedéssel, az elmúlt 30 évben jelentős viharkárok a területen nem történtek. A telephelyet körülvevő erdő valószínűsíthetően csökkenti a viharoknak, nagyobb széllökéseknek való kitettséget.</t>
  </si>
  <si>
    <t>A csapadék várható mennyisége és területi eloszlása országos szinten jelentős mértékben eltér a két alkalmazott modell esetén, azonban a vizsgált területre mindkét modell nagyjából hasonló mértékű, 50 mm körüli éves csapadékcsökkenést jelez az elkövetkező 30 évre.</t>
  </si>
  <si>
    <t>A vizsgált telephely erdősült környezetben található. A korábban bemutatottak alapján jelentős csapadékcsökkenésre lehet számítani, kiemelten a nyári időszakban. A területen és annak környezetében azonban még soha nem alakult ki tűz. Ez alapján a terület erdőtüzek szempontú kitettsége közepesnek értékelhető.</t>
  </si>
  <si>
    <t>A tűz átterjed a telephelyre, épületállomány és az eszközök sérülése</t>
  </si>
  <si>
    <t xml:space="preserve">A nyári, csapadékhiányos időszak a legveszélyeztetettebb. Tűzvédelmi szabályok betartásával (pl. tűzgyújtási tilalom, tartlóégetés tilalma) a valószínüség csökkenthető </t>
  </si>
  <si>
    <t>Amennyiben bekövetkezik, úgy jelentős károkat okozhat.</t>
  </si>
  <si>
    <t>Az elmúlt 10 év eseményei, elsősorban a természeti eredetű veszélyforrások megváltozása (pl. szélsőséges időjárási jelenségek egyre gyakoribbá válása), a lakosságot érintő új kockázatok beazonosítása hívta életre az Országos Katasztrófavédelmi Igazgatóság kataszrófavédelmi
besorolási szabályzatát. Ennek értelmében vizsgáltuk a terület helyi vízkár szempontjából milyen besorolást kapott.
A vizsgált tényezők alapján a település, a legkevésbé veszélyeztetett kategóriába került besorolásra. A telephely vezető elmondása alapján sem jellemző a telephelyre a hirtelen lezúduló csapadék általi veszélyeztetettség.  Ennek értelmében a településen található telephelyet alacsony kitettségűnek minősítjük a hirtelen lezúduló esőkkel szemben.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</si>
</sst>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Ft&quot;_-;\-* #,##0\ &quot;Ft&quot;_-;_-* &quot;-&quot;\ &quot;Ft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9C7D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3" borderId="0">
      <alignment horizontal="left" vertical="center" indent="1"/>
    </xf>
  </cellStyleXfs>
  <cellXfs count="115">
    <xf numFmtId="0" fontId="0" fillId="0" borderId="0" xfId="0"/>
    <xf numFmtId="0" fontId="1" fillId="0" borderId="0" xfId="0" applyFont="1"/>
    <xf numFmtId="0" fontId="8" fillId="0" borderId="0" xfId="0" applyFont="1"/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5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" fontId="8" fillId="0" borderId="0" xfId="0" applyNumberFormat="1" applyFont="1"/>
    <xf numFmtId="1" fontId="12" fillId="0" borderId="8" xfId="0" applyNumberFormat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6" fillId="14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8" fillId="14" borderId="0" xfId="0" applyFont="1" applyFill="1" applyAlignment="1">
      <alignment vertical="center"/>
    </xf>
    <xf numFmtId="0" fontId="18" fillId="15" borderId="0" xfId="0" applyFont="1" applyFill="1" applyAlignment="1">
      <alignment vertical="center"/>
    </xf>
    <xf numFmtId="0" fontId="6" fillId="16" borderId="25" xfId="0" applyFont="1" applyFill="1" applyBorder="1" applyAlignment="1">
      <alignment horizontal="center" wrapText="1"/>
    </xf>
    <xf numFmtId="0" fontId="6" fillId="16" borderId="26" xfId="0" applyFont="1" applyFill="1" applyBorder="1" applyAlignment="1">
      <alignment horizontal="center" wrapText="1"/>
    </xf>
    <xf numFmtId="0" fontId="5" fillId="16" borderId="26" xfId="0" applyFont="1" applyFill="1" applyBorder="1" applyAlignment="1">
      <alignment horizontal="center" vertical="center" wrapText="1"/>
    </xf>
    <xf numFmtId="0" fontId="5" fillId="16" borderId="2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6" fillId="18" borderId="11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42" fontId="19" fillId="19" borderId="0" xfId="0" applyNumberFormat="1" applyFont="1" applyFill="1" applyAlignment="1">
      <alignment horizontal="center" vertical="center"/>
    </xf>
    <xf numFmtId="0" fontId="5" fillId="18" borderId="7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0" fillId="18" borderId="30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5" fillId="18" borderId="33" xfId="0" applyFont="1" applyFill="1" applyBorder="1" applyAlignment="1">
      <alignment vertical="center" wrapText="1"/>
    </xf>
    <xf numFmtId="0" fontId="5" fillId="18" borderId="31" xfId="0" applyFont="1" applyFill="1" applyBorder="1" applyAlignment="1">
      <alignment vertical="center" wrapText="1"/>
    </xf>
    <xf numFmtId="0" fontId="5" fillId="18" borderId="33" xfId="0" applyFont="1" applyFill="1" applyBorder="1" applyAlignment="1">
      <alignment horizontal="left" vertical="center" wrapText="1"/>
    </xf>
    <xf numFmtId="0" fontId="5" fillId="18" borderId="32" xfId="0" applyFont="1" applyFill="1" applyBorder="1" applyAlignment="1">
      <alignment horizontal="left" vertical="center" wrapText="1"/>
    </xf>
    <xf numFmtId="0" fontId="5" fillId="18" borderId="29" xfId="0" applyFont="1" applyFill="1" applyBorder="1" applyAlignment="1">
      <alignment horizontal="left" vertical="center" wrapText="1" indent="1"/>
    </xf>
    <xf numFmtId="0" fontId="5" fillId="18" borderId="7" xfId="0" applyFont="1" applyFill="1" applyBorder="1" applyAlignment="1">
      <alignment horizontal="left" vertical="center" wrapText="1" indent="1"/>
    </xf>
    <xf numFmtId="0" fontId="9" fillId="4" borderId="1" xfId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5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1" fontId="12" fillId="0" borderId="18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5" borderId="15" xfId="0" applyFont="1" applyFill="1" applyBorder="1" applyAlignment="1">
      <alignment vertical="center" wrapText="1"/>
    </xf>
    <xf numFmtId="0" fontId="20" fillId="16" borderId="6" xfId="0" applyFont="1" applyFill="1" applyBorder="1" applyAlignment="1">
      <alignment horizontal="center" vertical="center" wrapText="1"/>
    </xf>
    <xf numFmtId="0" fontId="20" fillId="16" borderId="4" xfId="0" applyFont="1" applyFill="1" applyBorder="1" applyAlignment="1">
      <alignment horizontal="center" vertical="center" wrapText="1"/>
    </xf>
    <xf numFmtId="0" fontId="20" fillId="16" borderId="3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textRotation="90" wrapText="1"/>
    </xf>
    <xf numFmtId="0" fontId="6" fillId="16" borderId="24" xfId="0" applyFont="1" applyFill="1" applyBorder="1" applyAlignment="1">
      <alignment horizontal="center" vertical="center" textRotation="90" wrapText="1"/>
    </xf>
    <xf numFmtId="0" fontId="6" fillId="16" borderId="28" xfId="0" applyFont="1" applyFill="1" applyBorder="1" applyAlignment="1">
      <alignment horizontal="center" vertical="center" textRotation="90" wrapText="1"/>
    </xf>
    <xf numFmtId="0" fontId="4" fillId="16" borderId="24" xfId="0" applyFont="1" applyFill="1" applyBorder="1" applyAlignment="1">
      <alignment horizontal="center" vertical="center" wrapText="1"/>
    </xf>
    <xf numFmtId="0" fontId="4" fillId="16" borderId="0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3" fillId="18" borderId="17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3" fillId="18" borderId="19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3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2">
    <cellStyle name="Kék1" xfId="1"/>
    <cellStyle name="Normál" xfId="0" builtinId="0"/>
  </cellStyles>
  <dxfs count="70"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6464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6464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757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rgb="FFFF7A5B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Medium9"/>
  <colors>
    <mruColors>
      <color rgb="FFFF7575"/>
      <color rgb="FFFF7A5B"/>
      <color rgb="FFFF6D6D"/>
      <color rgb="FFFF5050"/>
      <color rgb="FFFF6161"/>
      <color rgb="FFFF6464"/>
      <color rgb="FFFF6969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2" zoomScale="94" zoomScaleNormal="94" workbookViewId="0">
      <selection activeCell="J5" sqref="J5"/>
    </sheetView>
  </sheetViews>
  <sheetFormatPr defaultColWidth="0" defaultRowHeight="15" zeroHeight="1" x14ac:dyDescent="0.25"/>
  <cols>
    <col min="1" max="1" width="1.28515625" style="37" customWidth="1"/>
    <col min="2" max="2" width="8" style="37" customWidth="1"/>
    <col min="3" max="3" width="21.28515625" style="39" customWidth="1"/>
    <col min="4" max="4" width="14.28515625" style="39" customWidth="1"/>
    <col min="5" max="5" width="19.28515625" style="39" customWidth="1"/>
    <col min="6" max="6" width="17" style="39" customWidth="1"/>
    <col min="7" max="7" width="22.140625" style="39" customWidth="1"/>
    <col min="8" max="8" width="26" style="39" customWidth="1"/>
    <col min="9" max="9" width="19.85546875" style="39" customWidth="1"/>
    <col min="10" max="10" width="18" style="39" customWidth="1"/>
    <col min="11" max="11" width="15.5703125" style="39" customWidth="1"/>
    <col min="12" max="12" width="19.140625" style="39" customWidth="1"/>
    <col min="13" max="13" width="15.42578125" style="39" customWidth="1"/>
    <col min="14" max="14" width="17.85546875" style="39" customWidth="1"/>
    <col min="15" max="16" width="13.85546875" style="39" customWidth="1"/>
    <col min="17" max="17" width="15.140625" style="39" customWidth="1"/>
    <col min="18" max="18" width="2.140625" style="37" customWidth="1"/>
    <col min="19" max="19" width="9.140625" style="37" hidden="1" customWidth="1"/>
    <col min="20" max="20" width="43.5703125" style="37" hidden="1" customWidth="1"/>
    <col min="21" max="16384" width="9.140625" style="37" hidden="1"/>
  </cols>
  <sheetData>
    <row r="1" spans="2:20" ht="15.75" thickBot="1" x14ac:dyDescent="0.3"/>
    <row r="2" spans="2:20" ht="27" customHeight="1" thickBot="1" x14ac:dyDescent="0.3">
      <c r="C2" s="94" t="s">
        <v>91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6"/>
    </row>
    <row r="3" spans="2:20" ht="7.5" customHeight="1" thickBot="1" x14ac:dyDescent="0.3"/>
    <row r="4" spans="2:20" s="38" customFormat="1" ht="68.25" customHeight="1" thickBot="1" x14ac:dyDescent="0.3">
      <c r="C4" s="62" t="s">
        <v>72</v>
      </c>
      <c r="D4" s="63" t="s">
        <v>75</v>
      </c>
      <c r="E4" s="64" t="s">
        <v>93</v>
      </c>
      <c r="F4" s="64" t="s">
        <v>68</v>
      </c>
      <c r="G4" s="64" t="s">
        <v>71</v>
      </c>
      <c r="H4" s="64" t="s">
        <v>4</v>
      </c>
      <c r="I4" s="64" t="s">
        <v>92</v>
      </c>
      <c r="J4" s="64" t="s">
        <v>5</v>
      </c>
      <c r="K4" s="64" t="s">
        <v>10</v>
      </c>
      <c r="L4" s="64" t="s">
        <v>6</v>
      </c>
      <c r="M4" s="64" t="s">
        <v>7</v>
      </c>
      <c r="N4" s="64" t="s">
        <v>8</v>
      </c>
      <c r="O4" s="64" t="s">
        <v>69</v>
      </c>
      <c r="P4" s="64" t="s">
        <v>11</v>
      </c>
      <c r="Q4" s="65" t="s">
        <v>9</v>
      </c>
    </row>
    <row r="5" spans="2:20" s="38" customFormat="1" ht="30" customHeight="1" thickBot="1" x14ac:dyDescent="0.3">
      <c r="C5" s="62" t="s">
        <v>94</v>
      </c>
      <c r="D5" s="66" t="s">
        <v>95</v>
      </c>
      <c r="E5" s="67" t="s">
        <v>95</v>
      </c>
      <c r="F5" s="67" t="s">
        <v>95</v>
      </c>
      <c r="G5" s="67" t="s">
        <v>95</v>
      </c>
      <c r="H5" s="67" t="s">
        <v>95</v>
      </c>
      <c r="I5" s="67" t="s">
        <v>95</v>
      </c>
      <c r="J5" s="67" t="s">
        <v>96</v>
      </c>
      <c r="K5" s="67" t="s">
        <v>95</v>
      </c>
      <c r="L5" s="67" t="s">
        <v>96</v>
      </c>
      <c r="M5" s="67" t="s">
        <v>96</v>
      </c>
      <c r="N5" s="67" t="s">
        <v>95</v>
      </c>
      <c r="O5" s="67" t="s">
        <v>96</v>
      </c>
      <c r="P5" s="67" t="s">
        <v>95</v>
      </c>
      <c r="Q5" s="68" t="s">
        <v>95</v>
      </c>
      <c r="T5" s="53" t="s">
        <v>95</v>
      </c>
    </row>
    <row r="6" spans="2:20" ht="30" customHeight="1" x14ac:dyDescent="0.25">
      <c r="B6" s="97" t="s">
        <v>77</v>
      </c>
      <c r="C6" s="45" t="s">
        <v>80</v>
      </c>
      <c r="D6" s="46" t="s">
        <v>74</v>
      </c>
      <c r="E6" s="47" t="s">
        <v>74</v>
      </c>
      <c r="F6" s="47" t="s">
        <v>98</v>
      </c>
      <c r="G6" s="47" t="s">
        <v>74</v>
      </c>
      <c r="H6" s="47" t="s">
        <v>74</v>
      </c>
      <c r="I6" s="47" t="s">
        <v>98</v>
      </c>
      <c r="J6" s="47" t="s">
        <v>97</v>
      </c>
      <c r="K6" s="47" t="s">
        <v>73</v>
      </c>
      <c r="L6" s="47" t="s">
        <v>97</v>
      </c>
      <c r="M6" s="47" t="s">
        <v>97</v>
      </c>
      <c r="N6" s="47" t="s">
        <v>74</v>
      </c>
      <c r="O6" s="47" t="s">
        <v>97</v>
      </c>
      <c r="P6" s="47" t="s">
        <v>74</v>
      </c>
      <c r="Q6" s="48" t="s">
        <v>73</v>
      </c>
      <c r="T6" s="37" t="s">
        <v>96</v>
      </c>
    </row>
    <row r="7" spans="2:20" ht="30" customHeight="1" x14ac:dyDescent="0.25">
      <c r="B7" s="98"/>
      <c r="C7" s="40" t="s">
        <v>81</v>
      </c>
      <c r="D7" s="44" t="s">
        <v>74</v>
      </c>
      <c r="E7" s="41" t="s">
        <v>74</v>
      </c>
      <c r="F7" s="41" t="s">
        <v>74</v>
      </c>
      <c r="G7" s="41" t="s">
        <v>74</v>
      </c>
      <c r="H7" s="41" t="s">
        <v>74</v>
      </c>
      <c r="I7" s="41" t="s">
        <v>98</v>
      </c>
      <c r="J7" s="41" t="s">
        <v>97</v>
      </c>
      <c r="K7" s="41" t="s">
        <v>98</v>
      </c>
      <c r="L7" s="41" t="s">
        <v>97</v>
      </c>
      <c r="M7" s="41" t="s">
        <v>97</v>
      </c>
      <c r="N7" s="41" t="s">
        <v>74</v>
      </c>
      <c r="O7" s="41" t="s">
        <v>97</v>
      </c>
      <c r="P7" s="41" t="s">
        <v>74</v>
      </c>
      <c r="Q7" s="42" t="s">
        <v>73</v>
      </c>
      <c r="T7" s="38" t="s">
        <v>74</v>
      </c>
    </row>
    <row r="8" spans="2:20" ht="30" customHeight="1" x14ac:dyDescent="0.25">
      <c r="B8" s="98"/>
      <c r="C8" s="40" t="s">
        <v>82</v>
      </c>
      <c r="D8" s="44" t="s">
        <v>74</v>
      </c>
      <c r="E8" s="41" t="s">
        <v>98</v>
      </c>
      <c r="F8" s="41" t="s">
        <v>74</v>
      </c>
      <c r="G8" s="41" t="s">
        <v>74</v>
      </c>
      <c r="H8" s="41" t="s">
        <v>98</v>
      </c>
      <c r="I8" s="41" t="s">
        <v>98</v>
      </c>
      <c r="J8" s="41" t="s">
        <v>97</v>
      </c>
      <c r="K8" s="41" t="s">
        <v>98</v>
      </c>
      <c r="L8" s="41" t="s">
        <v>97</v>
      </c>
      <c r="M8" s="41" t="s">
        <v>97</v>
      </c>
      <c r="N8" s="41" t="s">
        <v>74</v>
      </c>
      <c r="O8" s="41" t="s">
        <v>97</v>
      </c>
      <c r="P8" s="41" t="s">
        <v>74</v>
      </c>
      <c r="Q8" s="42" t="s">
        <v>74</v>
      </c>
      <c r="T8" s="43" t="s">
        <v>73</v>
      </c>
    </row>
    <row r="9" spans="2:20" ht="30" customHeight="1" x14ac:dyDescent="0.25">
      <c r="B9" s="98"/>
      <c r="C9" s="40" t="s">
        <v>83</v>
      </c>
      <c r="D9" s="44" t="s">
        <v>74</v>
      </c>
      <c r="E9" s="41" t="s">
        <v>74</v>
      </c>
      <c r="F9" s="41" t="s">
        <v>74</v>
      </c>
      <c r="G9" s="41" t="s">
        <v>74</v>
      </c>
      <c r="H9" s="41" t="s">
        <v>74</v>
      </c>
      <c r="I9" s="41" t="s">
        <v>98</v>
      </c>
      <c r="J9" s="41" t="s">
        <v>97</v>
      </c>
      <c r="K9" s="41" t="s">
        <v>98</v>
      </c>
      <c r="L9" s="41" t="s">
        <v>97</v>
      </c>
      <c r="M9" s="41" t="s">
        <v>97</v>
      </c>
      <c r="N9" s="41" t="s">
        <v>74</v>
      </c>
      <c r="O9" s="41" t="s">
        <v>97</v>
      </c>
      <c r="P9" s="41" t="s">
        <v>74</v>
      </c>
      <c r="Q9" s="42" t="s">
        <v>73</v>
      </c>
      <c r="T9" s="54" t="s">
        <v>98</v>
      </c>
    </row>
    <row r="10" spans="2:20" ht="30" customHeight="1" x14ac:dyDescent="0.25">
      <c r="B10" s="98"/>
      <c r="C10" s="40" t="s">
        <v>84</v>
      </c>
      <c r="D10" s="44" t="s">
        <v>74</v>
      </c>
      <c r="E10" s="41" t="s">
        <v>73</v>
      </c>
      <c r="F10" s="41" t="s">
        <v>98</v>
      </c>
      <c r="G10" s="41" t="s">
        <v>74</v>
      </c>
      <c r="H10" s="41" t="s">
        <v>74</v>
      </c>
      <c r="I10" s="41" t="s">
        <v>74</v>
      </c>
      <c r="J10" s="41" t="s">
        <v>97</v>
      </c>
      <c r="K10" s="41" t="s">
        <v>98</v>
      </c>
      <c r="L10" s="41" t="s">
        <v>97</v>
      </c>
      <c r="M10" s="41" t="s">
        <v>97</v>
      </c>
      <c r="N10" s="41" t="s">
        <v>74</v>
      </c>
      <c r="O10" s="41" t="s">
        <v>97</v>
      </c>
      <c r="P10" s="41" t="s">
        <v>74</v>
      </c>
      <c r="Q10" s="42" t="s">
        <v>98</v>
      </c>
      <c r="T10" s="54"/>
    </row>
    <row r="11" spans="2:20" ht="30" customHeight="1" thickBot="1" x14ac:dyDescent="0.3">
      <c r="B11" s="99"/>
      <c r="C11" s="49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2"/>
      <c r="T11" s="69" t="s">
        <v>97</v>
      </c>
    </row>
    <row r="12" spans="2:20" ht="9.75" customHeight="1" thickBot="1" x14ac:dyDescent="0.3">
      <c r="C12" s="100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</row>
    <row r="13" spans="2:20" s="38" customFormat="1" ht="30" customHeight="1" x14ac:dyDescent="0.25">
      <c r="B13" s="97" t="s">
        <v>78</v>
      </c>
      <c r="C13" s="45" t="s">
        <v>85</v>
      </c>
      <c r="D13" s="46" t="s">
        <v>74</v>
      </c>
      <c r="E13" s="47" t="s">
        <v>74</v>
      </c>
      <c r="F13" s="47" t="s">
        <v>74</v>
      </c>
      <c r="G13" s="47" t="s">
        <v>98</v>
      </c>
      <c r="H13" s="47" t="s">
        <v>98</v>
      </c>
      <c r="I13" s="47" t="s">
        <v>73</v>
      </c>
      <c r="J13" s="47" t="s">
        <v>97</v>
      </c>
      <c r="K13" s="47" t="s">
        <v>98</v>
      </c>
      <c r="L13" s="47" t="s">
        <v>97</v>
      </c>
      <c r="M13" s="47" t="s">
        <v>97</v>
      </c>
      <c r="N13" s="47" t="s">
        <v>74</v>
      </c>
      <c r="O13" s="47" t="s">
        <v>97</v>
      </c>
      <c r="P13" s="47" t="s">
        <v>79</v>
      </c>
      <c r="Q13" s="48" t="s">
        <v>74</v>
      </c>
    </row>
    <row r="14" spans="2:20" s="38" customFormat="1" ht="30" customHeight="1" x14ac:dyDescent="0.25">
      <c r="B14" s="98"/>
      <c r="C14" s="40" t="s">
        <v>86</v>
      </c>
      <c r="D14" s="44" t="s">
        <v>79</v>
      </c>
      <c r="E14" s="41" t="s">
        <v>74</v>
      </c>
      <c r="F14" s="41" t="s">
        <v>74</v>
      </c>
      <c r="G14" s="41" t="s">
        <v>73</v>
      </c>
      <c r="H14" s="41" t="s">
        <v>73</v>
      </c>
      <c r="I14" s="41" t="s">
        <v>73</v>
      </c>
      <c r="J14" s="41" t="s">
        <v>97</v>
      </c>
      <c r="K14" s="41" t="s">
        <v>74</v>
      </c>
      <c r="L14" s="41" t="s">
        <v>97</v>
      </c>
      <c r="M14" s="41" t="s">
        <v>97</v>
      </c>
      <c r="N14" s="41" t="s">
        <v>98</v>
      </c>
      <c r="O14" s="41" t="s">
        <v>97</v>
      </c>
      <c r="P14" s="41" t="s">
        <v>79</v>
      </c>
      <c r="Q14" s="42" t="s">
        <v>74</v>
      </c>
    </row>
    <row r="15" spans="2:20" s="38" customFormat="1" ht="30" customHeight="1" x14ac:dyDescent="0.25">
      <c r="B15" s="98"/>
      <c r="C15" s="40" t="s">
        <v>70</v>
      </c>
      <c r="D15" s="44" t="s">
        <v>74</v>
      </c>
      <c r="E15" s="41" t="s">
        <v>74</v>
      </c>
      <c r="F15" s="41" t="s">
        <v>74</v>
      </c>
      <c r="G15" s="41" t="s">
        <v>74</v>
      </c>
      <c r="H15" s="41" t="s">
        <v>74</v>
      </c>
      <c r="I15" s="41" t="s">
        <v>98</v>
      </c>
      <c r="J15" s="41" t="s">
        <v>97</v>
      </c>
      <c r="K15" s="41" t="s">
        <v>73</v>
      </c>
      <c r="L15" s="41" t="s">
        <v>97</v>
      </c>
      <c r="M15" s="41" t="s">
        <v>97</v>
      </c>
      <c r="N15" s="41" t="s">
        <v>74</v>
      </c>
      <c r="O15" s="41" t="s">
        <v>97</v>
      </c>
      <c r="P15" s="41" t="s">
        <v>74</v>
      </c>
      <c r="Q15" s="42" t="s">
        <v>74</v>
      </c>
    </row>
    <row r="16" spans="2:20" s="38" customFormat="1" ht="30" customHeight="1" x14ac:dyDescent="0.25">
      <c r="B16" s="98"/>
      <c r="C16" s="40" t="s">
        <v>87</v>
      </c>
      <c r="D16" s="44" t="s">
        <v>74</v>
      </c>
      <c r="E16" s="41" t="s">
        <v>98</v>
      </c>
      <c r="F16" s="41" t="s">
        <v>74</v>
      </c>
      <c r="G16" s="41" t="s">
        <v>74</v>
      </c>
      <c r="H16" s="41" t="s">
        <v>74</v>
      </c>
      <c r="I16" s="41" t="s">
        <v>74</v>
      </c>
      <c r="J16" s="41" t="s">
        <v>97</v>
      </c>
      <c r="K16" s="41" t="s">
        <v>74</v>
      </c>
      <c r="L16" s="41" t="s">
        <v>97</v>
      </c>
      <c r="M16" s="41" t="s">
        <v>97</v>
      </c>
      <c r="N16" s="41" t="s">
        <v>74</v>
      </c>
      <c r="O16" s="41" t="s">
        <v>97</v>
      </c>
      <c r="P16" s="41" t="s">
        <v>74</v>
      </c>
      <c r="Q16" s="42" t="s">
        <v>74</v>
      </c>
    </row>
    <row r="17" spans="2:17" s="38" customFormat="1" ht="30" customHeight="1" x14ac:dyDescent="0.25">
      <c r="B17" s="98"/>
      <c r="C17" s="40" t="s">
        <v>88</v>
      </c>
      <c r="D17" s="44" t="s">
        <v>74</v>
      </c>
      <c r="E17" s="41" t="s">
        <v>74</v>
      </c>
      <c r="F17" s="41" t="s">
        <v>74</v>
      </c>
      <c r="G17" s="41" t="s">
        <v>74</v>
      </c>
      <c r="H17" s="41" t="s">
        <v>74</v>
      </c>
      <c r="I17" s="41" t="s">
        <v>98</v>
      </c>
      <c r="J17" s="41" t="s">
        <v>97</v>
      </c>
      <c r="K17" s="41" t="s">
        <v>98</v>
      </c>
      <c r="L17" s="41" t="s">
        <v>97</v>
      </c>
      <c r="M17" s="41" t="s">
        <v>97</v>
      </c>
      <c r="N17" s="41" t="s">
        <v>74</v>
      </c>
      <c r="O17" s="41" t="s">
        <v>97</v>
      </c>
      <c r="P17" s="41" t="s">
        <v>74</v>
      </c>
      <c r="Q17" s="42" t="s">
        <v>98</v>
      </c>
    </row>
    <row r="18" spans="2:17" s="38" customFormat="1" ht="30" customHeight="1" thickBot="1" x14ac:dyDescent="0.3">
      <c r="B18" s="99"/>
      <c r="C18" s="49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2"/>
    </row>
    <row r="19" spans="2:17" ht="7.5" customHeight="1" thickBot="1" x14ac:dyDescent="0.3">
      <c r="C19" s="55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8"/>
    </row>
    <row r="20" spans="2:17" ht="30" customHeight="1" x14ac:dyDescent="0.25">
      <c r="B20" s="97" t="s">
        <v>76</v>
      </c>
      <c r="C20" s="45" t="s">
        <v>90</v>
      </c>
      <c r="D20" s="59" t="s">
        <v>74</v>
      </c>
      <c r="E20" s="47" t="s">
        <v>73</v>
      </c>
      <c r="F20" s="47" t="s">
        <v>74</v>
      </c>
      <c r="G20" s="47" t="s">
        <v>74</v>
      </c>
      <c r="H20" s="47" t="s">
        <v>74</v>
      </c>
      <c r="I20" s="47" t="s">
        <v>74</v>
      </c>
      <c r="J20" s="47" t="s">
        <v>97</v>
      </c>
      <c r="K20" s="47" t="s">
        <v>74</v>
      </c>
      <c r="L20" s="47" t="s">
        <v>97</v>
      </c>
      <c r="M20" s="47" t="s">
        <v>97</v>
      </c>
      <c r="N20" s="47" t="s">
        <v>74</v>
      </c>
      <c r="O20" s="47" t="s">
        <v>97</v>
      </c>
      <c r="P20" s="47" t="s">
        <v>74</v>
      </c>
      <c r="Q20" s="48" t="s">
        <v>74</v>
      </c>
    </row>
    <row r="21" spans="2:17" ht="30" customHeight="1" x14ac:dyDescent="0.25">
      <c r="B21" s="98"/>
      <c r="C21" s="40" t="s">
        <v>89</v>
      </c>
      <c r="D21" s="60" t="s">
        <v>74</v>
      </c>
      <c r="E21" s="41" t="s">
        <v>73</v>
      </c>
      <c r="F21" s="41" t="s">
        <v>74</v>
      </c>
      <c r="G21" s="41" t="s">
        <v>74</v>
      </c>
      <c r="H21" s="41" t="s">
        <v>74</v>
      </c>
      <c r="I21" s="41" t="s">
        <v>74</v>
      </c>
      <c r="J21" s="41" t="s">
        <v>97</v>
      </c>
      <c r="K21" s="41" t="s">
        <v>74</v>
      </c>
      <c r="L21" s="41" t="s">
        <v>97</v>
      </c>
      <c r="M21" s="41" t="s">
        <v>97</v>
      </c>
      <c r="N21" s="41" t="s">
        <v>74</v>
      </c>
      <c r="O21" s="41" t="s">
        <v>97</v>
      </c>
      <c r="P21" s="41" t="s">
        <v>74</v>
      </c>
      <c r="Q21" s="42" t="s">
        <v>74</v>
      </c>
    </row>
    <row r="22" spans="2:17" ht="30" customHeight="1" x14ac:dyDescent="0.25">
      <c r="B22" s="98"/>
      <c r="C22" s="40"/>
      <c r="D22" s="60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2:17" ht="30" customHeight="1" thickBot="1" x14ac:dyDescent="0.3">
      <c r="B23" s="99"/>
      <c r="C23" s="49"/>
      <c r="D23" s="6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2"/>
    </row>
    <row r="24" spans="2:17" x14ac:dyDescent="0.25"/>
    <row r="25" spans="2:17" x14ac:dyDescent="0.25"/>
    <row r="26" spans="2:17" x14ac:dyDescent="0.25"/>
    <row r="27" spans="2:17" hidden="1" x14ac:dyDescent="0.25"/>
    <row r="28" spans="2:17" hidden="1" x14ac:dyDescent="0.25"/>
    <row r="29" spans="2:17" hidden="1" x14ac:dyDescent="0.25"/>
    <row r="30" spans="2:17" hidden="1" x14ac:dyDescent="0.25"/>
    <row r="31" spans="2:17" hidden="1" x14ac:dyDescent="0.25"/>
    <row r="32" spans="2:17" hidden="1" x14ac:dyDescent="0.25"/>
    <row r="33" hidden="1" x14ac:dyDescent="0.25"/>
    <row r="34" hidden="1" x14ac:dyDescent="0.25"/>
  </sheetData>
  <mergeCells count="5">
    <mergeCell ref="C2:Q2"/>
    <mergeCell ref="B6:B11"/>
    <mergeCell ref="C12:Q12"/>
    <mergeCell ref="B13:B18"/>
    <mergeCell ref="B20:B23"/>
  </mergeCells>
  <dataValidations count="3">
    <dataValidation type="list" allowBlank="1" showInputMessage="1" showErrorMessage="1" sqref="C12:Q12 C19:Q19">
      <formula1>$T$7:$T$9</formula1>
    </dataValidation>
    <dataValidation type="list" allowBlank="1" showInputMessage="1" showErrorMessage="1" sqref="D5:Q5">
      <formula1>$T$5:$T$6</formula1>
    </dataValidation>
    <dataValidation type="list" allowBlank="1" showInputMessage="1" showErrorMessage="1" sqref="D20:Q23 D13:Q18 D6:Q11">
      <formula1>$T$7:$T$11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C5C8838F-1178-45AF-85F1-D67C59EE3A6E}">
            <xm:f>NOT(ISERROR(SEARCH($T$9,C6)))</xm:f>
            <xm:f>$T$9</xm:f>
            <x14:dxf>
              <fill>
                <patternFill>
                  <bgColor theme="9" tint="0.79998168889431442"/>
                </patternFill>
              </fill>
            </x14:dxf>
          </x14:cfRule>
          <x14:cfRule type="containsText" priority="22" operator="containsText" id="{3A97B637-00E6-4CDB-883B-C41EC34C25BB}">
            <xm:f>NOT(ISERROR(SEARCH($T$8,C6)))</xm:f>
            <xm:f>$T$8</xm:f>
            <x14:dxf>
              <fill>
                <patternFill>
                  <bgColor rgb="FFFF7A5B"/>
                </patternFill>
              </fill>
            </x14:dxf>
          </x14:cfRule>
          <xm:sqref>C6:Q23</xm:sqref>
        </x14:conditionalFormatting>
        <x14:conditionalFormatting xmlns:xm="http://schemas.microsoft.com/office/excel/2006/main">
          <x14:cfRule type="beginsWith" priority="1" operator="beginsWith" id="{DDD570D0-FBDE-4C66-BABC-83E7AA253A69}">
            <xm:f>LEFT(D5,LEN($T$5))=$T$5</xm:f>
            <xm:f>$T$5</xm:f>
            <x14:dxf>
              <fill>
                <patternFill>
                  <bgColor theme="6" tint="0.79998168889431442"/>
                </patternFill>
              </fill>
            </x14:dxf>
          </x14:cfRule>
          <xm:sqref>D5:Q5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2" workbookViewId="0">
      <selection activeCell="B10" sqref="B10"/>
    </sheetView>
  </sheetViews>
  <sheetFormatPr defaultColWidth="0" defaultRowHeight="15" zeroHeight="1" x14ac:dyDescent="0.25"/>
  <cols>
    <col min="1" max="1" width="3" customWidth="1"/>
    <col min="2" max="2" width="37.140625" customWidth="1"/>
    <col min="3" max="3" width="50.42578125" customWidth="1"/>
    <col min="4" max="4" width="34.42578125" customWidth="1"/>
    <col min="5" max="5" width="1.85546875" customWidth="1"/>
    <col min="6" max="10" width="2.7109375" hidden="1" customWidth="1"/>
    <col min="11" max="11" width="3.85546875" hidden="1" customWidth="1"/>
    <col min="12" max="12" width="3.7109375" hidden="1" customWidth="1"/>
    <col min="13" max="16384" width="9.140625" hidden="1"/>
  </cols>
  <sheetData>
    <row r="1" spans="2:13" ht="5.25" customHeight="1" thickBot="1" x14ac:dyDescent="0.3"/>
    <row r="2" spans="2:13" ht="45.75" customHeight="1" thickBot="1" x14ac:dyDescent="0.3">
      <c r="B2" s="107" t="s">
        <v>99</v>
      </c>
      <c r="C2" s="108"/>
      <c r="D2" s="109"/>
    </row>
    <row r="3" spans="2:13" ht="5.25" customHeight="1" thickBot="1" x14ac:dyDescent="0.3"/>
    <row r="4" spans="2:13" ht="15" customHeight="1" x14ac:dyDescent="0.25">
      <c r="B4" s="103" t="s">
        <v>0</v>
      </c>
      <c r="C4" s="110" t="s">
        <v>100</v>
      </c>
      <c r="D4" s="105" t="s">
        <v>66</v>
      </c>
    </row>
    <row r="5" spans="2:13" ht="15.75" thickBot="1" x14ac:dyDescent="0.3">
      <c r="B5" s="104"/>
      <c r="C5" s="111"/>
      <c r="D5" s="106"/>
    </row>
    <row r="6" spans="2:13" ht="70.5" customHeight="1" thickBot="1" x14ac:dyDescent="0.3">
      <c r="B6" s="79" t="s">
        <v>93</v>
      </c>
      <c r="C6" s="78" t="s">
        <v>101</v>
      </c>
      <c r="D6" s="72" t="s">
        <v>3</v>
      </c>
      <c r="M6" s="33" t="s">
        <v>67</v>
      </c>
    </row>
    <row r="7" spans="2:13" ht="71.25" customHeight="1" x14ac:dyDescent="0.25">
      <c r="B7" s="80" t="s">
        <v>71</v>
      </c>
      <c r="C7" s="77" t="s">
        <v>104</v>
      </c>
      <c r="D7" s="73" t="s">
        <v>1</v>
      </c>
      <c r="M7" s="34" t="s">
        <v>3</v>
      </c>
    </row>
    <row r="8" spans="2:13" ht="53.25" customHeight="1" x14ac:dyDescent="0.25">
      <c r="B8" s="80" t="s">
        <v>4</v>
      </c>
      <c r="C8" s="77" t="s">
        <v>102</v>
      </c>
      <c r="D8" s="73" t="s">
        <v>3</v>
      </c>
      <c r="M8" s="35" t="s">
        <v>1</v>
      </c>
    </row>
    <row r="9" spans="2:13" ht="172.5" customHeight="1" thickBot="1" x14ac:dyDescent="0.3">
      <c r="B9" s="80" t="s">
        <v>92</v>
      </c>
      <c r="C9" s="77" t="s">
        <v>109</v>
      </c>
      <c r="D9" s="73" t="s">
        <v>2</v>
      </c>
      <c r="M9" s="36" t="s">
        <v>2</v>
      </c>
    </row>
    <row r="10" spans="2:13" ht="59.25" customHeight="1" x14ac:dyDescent="0.25">
      <c r="B10" s="80" t="s">
        <v>10</v>
      </c>
      <c r="C10" s="77" t="s">
        <v>103</v>
      </c>
      <c r="D10" s="73" t="s">
        <v>2</v>
      </c>
    </row>
    <row r="11" spans="2:13" ht="64.5" customHeight="1" x14ac:dyDescent="0.25">
      <c r="B11" s="80" t="s">
        <v>9</v>
      </c>
      <c r="C11" s="75" t="s">
        <v>105</v>
      </c>
      <c r="D11" s="73" t="s">
        <v>1</v>
      </c>
    </row>
    <row r="12" spans="2:13" ht="39.950000000000003" customHeight="1" x14ac:dyDescent="0.25">
      <c r="B12" s="70"/>
      <c r="C12" s="75"/>
      <c r="D12" s="73"/>
    </row>
    <row r="13" spans="2:13" ht="39.950000000000003" customHeight="1" x14ac:dyDescent="0.25">
      <c r="B13" s="70"/>
      <c r="C13" s="75"/>
      <c r="D13" s="73"/>
    </row>
    <row r="14" spans="2:13" ht="39.950000000000003" customHeight="1" thickBot="1" x14ac:dyDescent="0.3">
      <c r="B14" s="71"/>
      <c r="C14" s="76"/>
      <c r="D14" s="74"/>
    </row>
    <row r="15" spans="2:13" x14ac:dyDescent="0.25"/>
    <row r="16" spans="2:13" x14ac:dyDescent="0.25"/>
    <row r="17" x14ac:dyDescent="0.25"/>
  </sheetData>
  <mergeCells count="4">
    <mergeCell ref="B4:B5"/>
    <mergeCell ref="D4:D5"/>
    <mergeCell ref="B2:D2"/>
    <mergeCell ref="C4:C5"/>
  </mergeCells>
  <dataValidations count="1">
    <dataValidation type="list" allowBlank="1" showInputMessage="1" showErrorMessage="1" sqref="D6:D14">
      <formula1>$M$7:$M$9</formula1>
    </dataValidation>
  </dataValidations>
  <pageMargins left="0.31496062992125984" right="0.31496062992125984" top="0.15748031496062992" bottom="0.35433070866141736" header="0.31496062992125984" footer="0.31496062992125984"/>
  <pageSetup paperSize="9" scale="71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0E4F782-C19E-4CD9-9C85-8B6F762A6DDF}">
            <xm:f>NOT(ISERROR(SEARCH($M$9,D6)))</xm:f>
            <xm:f>$M$9</xm:f>
            <x14:dxf>
              <fill>
                <patternFill>
                  <bgColor theme="6" tint="0.59996337778862885"/>
                </patternFill>
              </fill>
            </x14:dxf>
          </x14:cfRule>
          <x14:cfRule type="containsText" priority="2" operator="containsText" id="{9B77E477-FC54-4678-AB78-BE997E571461}">
            <xm:f>NOT(ISERROR(SEARCH($M$8,D6)))</xm:f>
            <xm:f>$M$8</xm:f>
            <x14:dxf>
              <fill>
                <patternFill>
                  <bgColor theme="3" tint="0.59996337778862885"/>
                </patternFill>
              </fill>
            </x14:dxf>
          </x14:cfRule>
          <x14:cfRule type="containsText" priority="3" operator="containsText" id="{DCE57268-1398-4831-8ECC-07916DDC2E0A}">
            <xm:f>NOT(ISERROR(SEARCH($M$7,D6)))</xm:f>
            <xm:f>$M$7</xm:f>
            <x14:dxf>
              <fill>
                <patternFill>
                  <bgColor rgb="FFFF7575"/>
                </patternFill>
              </fill>
            </x14:dxf>
          </x14:cfRule>
          <xm:sqref>D6:E14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2"/>
  <sheetViews>
    <sheetView zoomScale="80" zoomScaleNormal="80" workbookViewId="0">
      <selection activeCell="F13" sqref="F13"/>
    </sheetView>
  </sheetViews>
  <sheetFormatPr defaultColWidth="0" defaultRowHeight="15" x14ac:dyDescent="0.25"/>
  <cols>
    <col min="1" max="1" width="2" customWidth="1"/>
    <col min="2" max="2" width="9.28515625" bestFit="1" customWidth="1"/>
    <col min="3" max="3" width="25.85546875" customWidth="1"/>
    <col min="4" max="4" width="28.7109375" customWidth="1"/>
    <col min="5" max="5" width="35.5703125" customWidth="1"/>
    <col min="6" max="6" width="30" customWidth="1"/>
    <col min="7" max="7" width="18.42578125" customWidth="1"/>
    <col min="8" max="10" width="15.28515625" customWidth="1"/>
    <col min="11" max="11" width="16.140625" customWidth="1"/>
    <col min="12" max="12" width="16.85546875" customWidth="1"/>
    <col min="13" max="13" width="9.140625" customWidth="1"/>
    <col min="14" max="19" width="15.7109375" customWidth="1"/>
    <col min="20" max="20" width="9.140625" customWidth="1"/>
    <col min="21" max="25" width="9.140625" hidden="1" customWidth="1"/>
    <col min="26" max="26" width="13.28515625" hidden="1" customWidth="1"/>
    <col min="27" max="27" width="11.7109375" hidden="1" customWidth="1"/>
    <col min="28" max="28" width="9.140625" hidden="1" customWidth="1"/>
    <col min="29" max="32" width="0" hidden="1" customWidth="1"/>
    <col min="33" max="16384" width="9.140625" hidden="1"/>
  </cols>
  <sheetData>
    <row r="2" spans="2:28" ht="15.75" thickBot="1" x14ac:dyDescent="0.3"/>
    <row r="3" spans="2:28" s="1" customFormat="1" ht="52.5" customHeight="1" thickBot="1" x14ac:dyDescent="0.3">
      <c r="B3" s="81" t="s">
        <v>12</v>
      </c>
      <c r="C3" s="15" t="s">
        <v>22</v>
      </c>
      <c r="D3" s="16" t="s">
        <v>23</v>
      </c>
      <c r="E3" s="16" t="s">
        <v>25</v>
      </c>
      <c r="F3" s="16" t="s">
        <v>24</v>
      </c>
      <c r="G3" s="16" t="s">
        <v>13</v>
      </c>
      <c r="H3" s="16" t="s">
        <v>14</v>
      </c>
      <c r="I3" s="16" t="s">
        <v>15</v>
      </c>
      <c r="J3" s="16" t="s">
        <v>16</v>
      </c>
      <c r="K3" s="16" t="s">
        <v>17</v>
      </c>
      <c r="L3" s="25" t="s">
        <v>53</v>
      </c>
      <c r="N3" s="2"/>
      <c r="O3" s="2"/>
      <c r="P3" s="2"/>
      <c r="Q3" s="2"/>
      <c r="R3" s="2"/>
      <c r="S3" s="2"/>
    </row>
    <row r="4" spans="2:28" s="2" customFormat="1" ht="69.95" customHeight="1" thickBot="1" x14ac:dyDescent="0.25">
      <c r="B4" s="83">
        <v>1</v>
      </c>
      <c r="C4" s="84" t="s">
        <v>93</v>
      </c>
      <c r="D4" s="85" t="s">
        <v>28</v>
      </c>
      <c r="E4" s="86" t="s">
        <v>58</v>
      </c>
      <c r="F4" s="86" t="s">
        <v>59</v>
      </c>
      <c r="G4" s="87" t="s">
        <v>33</v>
      </c>
      <c r="H4" s="87" t="s">
        <v>19</v>
      </c>
      <c r="I4" s="88">
        <f t="shared" ref="I4:I6" si="0">VLOOKUP(G4,$Z$6:$AB$10,3,0)</f>
        <v>5</v>
      </c>
      <c r="J4" s="88">
        <f t="shared" ref="J4:J6" si="1">VLOOKUP(H4,$AA$6:$AB$10,2,0)</f>
        <v>2</v>
      </c>
      <c r="K4" s="89">
        <f t="shared" ref="K4:K6" si="2">I4*J4</f>
        <v>10</v>
      </c>
      <c r="L4" s="90" t="str">
        <f t="shared" ref="L4:L6" si="3">VLOOKUP(K4,$U$4:$V$17,2,0)</f>
        <v>Magas</v>
      </c>
      <c r="N4" s="13" t="s">
        <v>13</v>
      </c>
      <c r="O4" s="112" t="s">
        <v>52</v>
      </c>
      <c r="P4" s="113"/>
      <c r="Q4" s="113"/>
      <c r="R4" s="113"/>
      <c r="S4" s="114"/>
      <c r="U4" s="2">
        <v>1</v>
      </c>
      <c r="V4" s="2" t="s">
        <v>41</v>
      </c>
    </row>
    <row r="5" spans="2:28" s="2" customFormat="1" ht="69.95" customHeight="1" thickBot="1" x14ac:dyDescent="0.25">
      <c r="B5" s="91">
        <v>2</v>
      </c>
      <c r="C5" s="82" t="s">
        <v>93</v>
      </c>
      <c r="D5" s="17" t="s">
        <v>64</v>
      </c>
      <c r="E5" s="3" t="s">
        <v>65</v>
      </c>
      <c r="F5" s="3" t="s">
        <v>57</v>
      </c>
      <c r="G5" s="4" t="s">
        <v>37</v>
      </c>
      <c r="H5" s="4" t="s">
        <v>18</v>
      </c>
      <c r="I5" s="5">
        <f t="shared" si="0"/>
        <v>3</v>
      </c>
      <c r="J5" s="5">
        <f t="shared" si="1"/>
        <v>4</v>
      </c>
      <c r="K5" s="24">
        <f t="shared" si="2"/>
        <v>12</v>
      </c>
      <c r="L5" s="26" t="str">
        <f t="shared" si="3"/>
        <v>Magas</v>
      </c>
      <c r="N5" s="14"/>
      <c r="O5" s="6" t="s">
        <v>47</v>
      </c>
      <c r="P5" s="6" t="s">
        <v>48</v>
      </c>
      <c r="Q5" s="6" t="s">
        <v>49</v>
      </c>
      <c r="R5" s="6" t="s">
        <v>50</v>
      </c>
      <c r="S5" s="6" t="s">
        <v>51</v>
      </c>
      <c r="U5" s="2">
        <v>2</v>
      </c>
      <c r="V5" s="2" t="s">
        <v>38</v>
      </c>
      <c r="Z5" s="19"/>
      <c r="AA5" s="19"/>
      <c r="AB5" s="19"/>
    </row>
    <row r="6" spans="2:28" s="2" customFormat="1" ht="72" customHeight="1" thickBot="1" x14ac:dyDescent="0.25">
      <c r="B6" s="91">
        <v>3</v>
      </c>
      <c r="C6" s="82" t="s">
        <v>93</v>
      </c>
      <c r="D6" s="17" t="s">
        <v>30</v>
      </c>
      <c r="E6" s="3" t="s">
        <v>63</v>
      </c>
      <c r="F6" s="3" t="s">
        <v>57</v>
      </c>
      <c r="G6" s="4" t="s">
        <v>39</v>
      </c>
      <c r="H6" s="4" t="s">
        <v>18</v>
      </c>
      <c r="I6" s="5">
        <f t="shared" si="0"/>
        <v>2</v>
      </c>
      <c r="J6" s="5">
        <f t="shared" si="1"/>
        <v>4</v>
      </c>
      <c r="K6" s="24">
        <f t="shared" si="2"/>
        <v>8</v>
      </c>
      <c r="L6" s="26" t="str">
        <f t="shared" si="3"/>
        <v>Magas</v>
      </c>
      <c r="N6" s="7" t="s">
        <v>42</v>
      </c>
      <c r="O6" s="8" t="s">
        <v>34</v>
      </c>
      <c r="P6" s="8" t="s">
        <v>34</v>
      </c>
      <c r="Q6" s="8" t="s">
        <v>34</v>
      </c>
      <c r="R6" s="9" t="s">
        <v>35</v>
      </c>
      <c r="S6" s="10" t="s">
        <v>36</v>
      </c>
      <c r="U6" s="2">
        <v>3</v>
      </c>
      <c r="V6" s="2" t="s">
        <v>38</v>
      </c>
      <c r="W6" s="23"/>
      <c r="X6" s="23"/>
      <c r="Y6" s="2" t="s">
        <v>34</v>
      </c>
      <c r="Z6" s="20" t="s">
        <v>33</v>
      </c>
      <c r="AA6" s="20" t="s">
        <v>31</v>
      </c>
      <c r="AB6" s="21">
        <v>5</v>
      </c>
    </row>
    <row r="7" spans="2:28" s="2" customFormat="1" ht="73.5" customHeight="1" thickBot="1" x14ac:dyDescent="0.25">
      <c r="B7" s="91">
        <v>4</v>
      </c>
      <c r="C7" s="82" t="s">
        <v>93</v>
      </c>
      <c r="D7" s="17" t="s">
        <v>27</v>
      </c>
      <c r="E7" s="3" t="s">
        <v>55</v>
      </c>
      <c r="F7" s="3" t="s">
        <v>57</v>
      </c>
      <c r="G7" s="4" t="s">
        <v>39</v>
      </c>
      <c r="H7" s="4" t="s">
        <v>18</v>
      </c>
      <c r="I7" s="5">
        <f t="shared" ref="I7" si="4">VLOOKUP(G7,$Z$6:$AB$10,3,0)</f>
        <v>2</v>
      </c>
      <c r="J7" s="5">
        <f t="shared" ref="J7" si="5">VLOOKUP(H7,$AA$6:$AB$10,2,0)</f>
        <v>4</v>
      </c>
      <c r="K7" s="24">
        <f t="shared" ref="K7" si="6">I7*J7</f>
        <v>8</v>
      </c>
      <c r="L7" s="26" t="str">
        <f t="shared" ref="L7" si="7">VLOOKUP(K7,$U$4:$V$17,2,0)</f>
        <v>Magas</v>
      </c>
      <c r="N7" s="7" t="s">
        <v>43</v>
      </c>
      <c r="O7" s="8" t="s">
        <v>34</v>
      </c>
      <c r="P7" s="8" t="s">
        <v>34</v>
      </c>
      <c r="Q7" s="9" t="s">
        <v>35</v>
      </c>
      <c r="R7" s="9" t="s">
        <v>35</v>
      </c>
      <c r="S7" s="10" t="s">
        <v>36</v>
      </c>
      <c r="U7" s="2">
        <v>4</v>
      </c>
      <c r="V7" s="2" t="s">
        <v>36</v>
      </c>
      <c r="W7" s="23"/>
      <c r="X7" s="23"/>
      <c r="Y7" s="2" t="s">
        <v>35</v>
      </c>
      <c r="Z7" s="20" t="s">
        <v>21</v>
      </c>
      <c r="AA7" s="20" t="s">
        <v>18</v>
      </c>
      <c r="AB7" s="21">
        <v>4</v>
      </c>
    </row>
    <row r="8" spans="2:28" s="2" customFormat="1" ht="67.5" customHeight="1" thickBot="1" x14ac:dyDescent="0.25">
      <c r="B8" s="91">
        <v>5</v>
      </c>
      <c r="C8" s="82" t="s">
        <v>93</v>
      </c>
      <c r="D8" s="18" t="s">
        <v>29</v>
      </c>
      <c r="E8" s="3" t="s">
        <v>60</v>
      </c>
      <c r="F8" s="3" t="s">
        <v>57</v>
      </c>
      <c r="G8" s="4" t="s">
        <v>39</v>
      </c>
      <c r="H8" s="4" t="s">
        <v>18</v>
      </c>
      <c r="I8" s="5">
        <f t="shared" ref="I8" si="8">VLOOKUP(G8,$Z$6:$AB$10,3,0)</f>
        <v>2</v>
      </c>
      <c r="J8" s="5">
        <f t="shared" ref="J8" si="9">VLOOKUP(H8,$AA$6:$AB$10,2,0)</f>
        <v>4</v>
      </c>
      <c r="K8" s="24">
        <f t="shared" ref="K8" si="10">I8*J8</f>
        <v>8</v>
      </c>
      <c r="L8" s="26" t="str">
        <f t="shared" ref="L8" si="11">VLOOKUP(K8,$U$4:$V$17,2,0)</f>
        <v>Magas</v>
      </c>
      <c r="N8" s="7" t="s">
        <v>44</v>
      </c>
      <c r="O8" s="8" t="s">
        <v>34</v>
      </c>
      <c r="P8" s="9" t="s">
        <v>35</v>
      </c>
      <c r="Q8" s="9" t="s">
        <v>35</v>
      </c>
      <c r="R8" s="10" t="s">
        <v>36</v>
      </c>
      <c r="S8" s="11" t="s">
        <v>38</v>
      </c>
      <c r="U8" s="2">
        <v>5</v>
      </c>
      <c r="V8" s="2" t="s">
        <v>36</v>
      </c>
      <c r="W8" s="23"/>
      <c r="X8" s="23"/>
      <c r="Y8" s="2" t="s">
        <v>36</v>
      </c>
      <c r="Z8" s="20" t="s">
        <v>37</v>
      </c>
      <c r="AA8" s="20" t="s">
        <v>20</v>
      </c>
      <c r="AB8" s="21">
        <v>3</v>
      </c>
    </row>
    <row r="9" spans="2:28" ht="55.5" customHeight="1" thickBot="1" x14ac:dyDescent="0.3">
      <c r="B9" s="91">
        <v>6</v>
      </c>
      <c r="C9" s="82" t="s">
        <v>93</v>
      </c>
      <c r="D9" s="17" t="s">
        <v>26</v>
      </c>
      <c r="E9" s="3" t="s">
        <v>55</v>
      </c>
      <c r="F9" s="3" t="s">
        <v>56</v>
      </c>
      <c r="G9" s="4" t="s">
        <v>39</v>
      </c>
      <c r="H9" s="4" t="s">
        <v>18</v>
      </c>
      <c r="I9" s="5">
        <f>VLOOKUP(G9,$Z$6:$AB$10,3,0)</f>
        <v>2</v>
      </c>
      <c r="J9" s="5">
        <f>VLOOKUP(H9,$AA$6:$AB$10,2,0)</f>
        <v>4</v>
      </c>
      <c r="K9" s="24">
        <f>I9*J9</f>
        <v>8</v>
      </c>
      <c r="L9" s="26" t="str">
        <f>VLOOKUP(K9,$U$4:$V$17,2,0)</f>
        <v>Magas</v>
      </c>
      <c r="N9" s="7" t="s">
        <v>45</v>
      </c>
      <c r="O9" s="9" t="s">
        <v>35</v>
      </c>
      <c r="P9" s="9" t="s">
        <v>35</v>
      </c>
      <c r="Q9" s="10" t="s">
        <v>36</v>
      </c>
      <c r="R9" s="11" t="s">
        <v>38</v>
      </c>
      <c r="S9" s="11" t="s">
        <v>38</v>
      </c>
      <c r="U9" s="2">
        <v>6</v>
      </c>
      <c r="V9" s="2" t="s">
        <v>36</v>
      </c>
      <c r="W9" s="23"/>
      <c r="X9" s="23"/>
      <c r="Y9" s="2" t="s">
        <v>38</v>
      </c>
      <c r="Z9" s="20" t="s">
        <v>39</v>
      </c>
      <c r="AA9" s="20" t="s">
        <v>19</v>
      </c>
      <c r="AB9" s="22">
        <v>2</v>
      </c>
    </row>
    <row r="10" spans="2:28" ht="58.5" customHeight="1" thickBot="1" x14ac:dyDescent="0.3">
      <c r="B10" s="91">
        <v>7</v>
      </c>
      <c r="C10" s="82" t="s">
        <v>71</v>
      </c>
      <c r="D10" s="17" t="s">
        <v>54</v>
      </c>
      <c r="E10" s="3" t="s">
        <v>61</v>
      </c>
      <c r="F10" s="3" t="s">
        <v>62</v>
      </c>
      <c r="G10" s="4" t="s">
        <v>37</v>
      </c>
      <c r="H10" s="4" t="s">
        <v>18</v>
      </c>
      <c r="I10" s="5">
        <f t="shared" ref="I10:I11" si="12">VLOOKUP(G10,$Z$6:$AB$10,3,0)</f>
        <v>3</v>
      </c>
      <c r="J10" s="5">
        <f t="shared" ref="J10:J11" si="13">VLOOKUP(H10,$AA$6:$AB$10,2,0)</f>
        <v>4</v>
      </c>
      <c r="K10" s="24">
        <f t="shared" ref="K10" si="14">I10*J10</f>
        <v>12</v>
      </c>
      <c r="L10" s="26" t="str">
        <f t="shared" ref="L10" si="15">VLOOKUP(K10,$U$4:$V$17,2,0)</f>
        <v>Magas</v>
      </c>
      <c r="N10" s="7" t="s">
        <v>46</v>
      </c>
      <c r="O10" s="9" t="s">
        <v>35</v>
      </c>
      <c r="P10" s="9" t="s">
        <v>35</v>
      </c>
      <c r="Q10" s="10" t="s">
        <v>36</v>
      </c>
      <c r="R10" s="11" t="s">
        <v>38</v>
      </c>
      <c r="S10" s="12" t="s">
        <v>41</v>
      </c>
      <c r="U10" s="2">
        <v>8</v>
      </c>
      <c r="V10" s="2" t="s">
        <v>35</v>
      </c>
      <c r="W10" s="23"/>
      <c r="X10" s="23"/>
      <c r="Y10" s="2" t="s">
        <v>41</v>
      </c>
      <c r="Z10" s="20" t="s">
        <v>40</v>
      </c>
      <c r="AA10" s="20" t="s">
        <v>32</v>
      </c>
      <c r="AB10" s="22">
        <v>1</v>
      </c>
    </row>
    <row r="11" spans="2:28" ht="105.75" customHeight="1" x14ac:dyDescent="0.25">
      <c r="B11" s="91">
        <v>8</v>
      </c>
      <c r="C11" s="82" t="s">
        <v>9</v>
      </c>
      <c r="D11" s="17" t="s">
        <v>106</v>
      </c>
      <c r="E11" s="3" t="s">
        <v>107</v>
      </c>
      <c r="F11" s="3" t="s">
        <v>108</v>
      </c>
      <c r="G11" s="4" t="s">
        <v>37</v>
      </c>
      <c r="H11" s="4" t="s">
        <v>18</v>
      </c>
      <c r="I11" s="5">
        <f t="shared" si="12"/>
        <v>3</v>
      </c>
      <c r="J11" s="5">
        <f t="shared" si="13"/>
        <v>4</v>
      </c>
      <c r="K11" s="24">
        <f t="shared" ref="K11" si="16">I11*J11</f>
        <v>12</v>
      </c>
      <c r="L11" s="26" t="str">
        <f t="shared" ref="L11" si="17">VLOOKUP(K11,$U$4:$V$17,2,0)</f>
        <v>Magas</v>
      </c>
      <c r="U11" s="2">
        <v>9</v>
      </c>
      <c r="V11" s="2" t="s">
        <v>35</v>
      </c>
    </row>
    <row r="12" spans="2:28" ht="15.75" x14ac:dyDescent="0.25">
      <c r="B12" s="91">
        <v>9</v>
      </c>
      <c r="C12" s="82"/>
      <c r="D12" s="18"/>
      <c r="E12" s="3"/>
      <c r="F12" s="3"/>
      <c r="G12" s="4"/>
      <c r="H12" s="4"/>
      <c r="I12" s="5"/>
      <c r="J12" s="5"/>
      <c r="K12" s="24"/>
      <c r="L12" s="26"/>
      <c r="U12" s="2">
        <v>10</v>
      </c>
      <c r="V12" s="2" t="s">
        <v>35</v>
      </c>
    </row>
    <row r="13" spans="2:28" ht="15.75" x14ac:dyDescent="0.25">
      <c r="B13" s="91">
        <v>10</v>
      </c>
      <c r="C13" s="82"/>
      <c r="D13" s="17"/>
      <c r="E13" s="3"/>
      <c r="F13" s="3"/>
      <c r="G13" s="4"/>
      <c r="H13" s="4"/>
      <c r="I13" s="5"/>
      <c r="J13" s="5"/>
      <c r="K13" s="24"/>
      <c r="L13" s="26"/>
      <c r="U13" s="2">
        <v>12</v>
      </c>
      <c r="V13" s="2" t="s">
        <v>35</v>
      </c>
    </row>
    <row r="14" spans="2:28" ht="15.75" x14ac:dyDescent="0.25">
      <c r="B14" s="91">
        <v>11</v>
      </c>
      <c r="C14" s="82"/>
      <c r="D14" s="17"/>
      <c r="E14" s="3"/>
      <c r="F14" s="3"/>
      <c r="G14" s="4"/>
      <c r="H14" s="4"/>
      <c r="I14" s="5"/>
      <c r="J14" s="5"/>
      <c r="K14" s="24"/>
      <c r="L14" s="26"/>
      <c r="U14" s="2">
        <v>15</v>
      </c>
      <c r="V14" s="2" t="s">
        <v>34</v>
      </c>
    </row>
    <row r="15" spans="2:28" ht="15.75" x14ac:dyDescent="0.25">
      <c r="B15" s="91">
        <v>12</v>
      </c>
      <c r="C15" s="82"/>
      <c r="D15" s="17"/>
      <c r="E15" s="3"/>
      <c r="F15" s="3"/>
      <c r="G15" s="4"/>
      <c r="H15" s="4"/>
      <c r="I15" s="5"/>
      <c r="J15" s="5"/>
      <c r="K15" s="24"/>
      <c r="L15" s="26"/>
      <c r="U15" s="2">
        <v>16</v>
      </c>
      <c r="V15" s="2" t="s">
        <v>34</v>
      </c>
    </row>
    <row r="16" spans="2:28" ht="15.75" x14ac:dyDescent="0.25">
      <c r="B16" s="91">
        <v>13</v>
      </c>
      <c r="C16" s="82"/>
      <c r="D16" s="17"/>
      <c r="E16" s="3"/>
      <c r="F16" s="3"/>
      <c r="G16" s="4"/>
      <c r="H16" s="4"/>
      <c r="I16" s="5"/>
      <c r="J16" s="5"/>
      <c r="K16" s="24"/>
      <c r="L16" s="26"/>
      <c r="U16" s="2">
        <v>20</v>
      </c>
      <c r="V16" s="2" t="s">
        <v>34</v>
      </c>
    </row>
    <row r="17" spans="2:22" ht="15.75" x14ac:dyDescent="0.25">
      <c r="B17" s="91">
        <v>14</v>
      </c>
      <c r="C17" s="82"/>
      <c r="D17" s="17"/>
      <c r="E17" s="3"/>
      <c r="F17" s="3"/>
      <c r="G17" s="4"/>
      <c r="H17" s="4"/>
      <c r="I17" s="5"/>
      <c r="J17" s="5"/>
      <c r="K17" s="24"/>
      <c r="L17" s="26"/>
      <c r="U17" s="2">
        <v>25</v>
      </c>
      <c r="V17" s="2" t="s">
        <v>34</v>
      </c>
    </row>
    <row r="18" spans="2:22" ht="16.5" thickBot="1" x14ac:dyDescent="0.3">
      <c r="B18" s="92">
        <v>15</v>
      </c>
      <c r="C18" s="93"/>
      <c r="D18" s="27"/>
      <c r="E18" s="28"/>
      <c r="F18" s="28"/>
      <c r="G18" s="29"/>
      <c r="H18" s="29"/>
      <c r="I18" s="30"/>
      <c r="J18" s="30"/>
      <c r="K18" s="31"/>
      <c r="L18" s="32"/>
      <c r="U18" s="2"/>
    </row>
    <row r="19" spans="2:22" x14ac:dyDescent="0.25">
      <c r="J19" s="2"/>
    </row>
    <row r="20" spans="2:22" x14ac:dyDescent="0.25">
      <c r="U20" s="2"/>
    </row>
    <row r="21" spans="2:22" x14ac:dyDescent="0.25">
      <c r="U21" s="2"/>
    </row>
    <row r="22" spans="2:22" x14ac:dyDescent="0.25">
      <c r="U22" s="2"/>
    </row>
    <row r="23" spans="2:22" x14ac:dyDescent="0.25">
      <c r="U23" s="2"/>
    </row>
    <row r="24" spans="2:22" x14ac:dyDescent="0.25">
      <c r="U24" s="2"/>
    </row>
    <row r="25" spans="2:22" x14ac:dyDescent="0.25">
      <c r="U25" s="2"/>
    </row>
    <row r="26" spans="2:22" x14ac:dyDescent="0.25">
      <c r="U26" s="2"/>
    </row>
    <row r="27" spans="2:22" x14ac:dyDescent="0.25">
      <c r="U27" s="2"/>
    </row>
    <row r="28" spans="2:22" x14ac:dyDescent="0.25">
      <c r="U28" s="2"/>
    </row>
    <row r="29" spans="2:22" x14ac:dyDescent="0.25">
      <c r="U29" s="2"/>
    </row>
    <row r="30" spans="2:22" x14ac:dyDescent="0.25">
      <c r="U30" s="2"/>
    </row>
    <row r="31" spans="2:22" x14ac:dyDescent="0.25">
      <c r="U31" s="2"/>
    </row>
    <row r="32" spans="2:22" x14ac:dyDescent="0.25">
      <c r="U32" s="2"/>
    </row>
  </sheetData>
  <mergeCells count="1">
    <mergeCell ref="O4:S4"/>
  </mergeCells>
  <conditionalFormatting sqref="W6">
    <cfRule type="cellIs" dxfId="63" priority="64" operator="between">
      <formula>15</formula>
      <formula>25</formula>
    </cfRule>
  </conditionalFormatting>
  <conditionalFormatting sqref="K7 K12:K18">
    <cfRule type="cellIs" dxfId="62" priority="59" operator="between">
      <formula>1</formula>
      <formula>1</formula>
    </cfRule>
    <cfRule type="cellIs" dxfId="61" priority="60" operator="between">
      <formula>2</formula>
      <formula>3</formula>
    </cfRule>
    <cfRule type="cellIs" dxfId="60" priority="61" operator="between">
      <formula>4</formula>
      <formula>6</formula>
    </cfRule>
    <cfRule type="cellIs" dxfId="59" priority="62" operator="between">
      <formula>8</formula>
      <formula>12</formula>
    </cfRule>
    <cfRule type="cellIs" dxfId="58" priority="63" operator="between">
      <formula>15</formula>
      <formula>25</formula>
    </cfRule>
  </conditionalFormatting>
  <conditionalFormatting sqref="K4">
    <cfRule type="cellIs" dxfId="57" priority="50" operator="between">
      <formula>1</formula>
      <formula>1</formula>
    </cfRule>
    <cfRule type="cellIs" dxfId="56" priority="51" operator="between">
      <formula>2</formula>
      <formula>3</formula>
    </cfRule>
    <cfRule type="cellIs" dxfId="55" priority="52" operator="between">
      <formula>4</formula>
      <formula>6</formula>
    </cfRule>
    <cfRule type="cellIs" dxfId="54" priority="53" operator="between">
      <formula>8</formula>
      <formula>12</formula>
    </cfRule>
    <cfRule type="cellIs" dxfId="53" priority="54" operator="between">
      <formula>15</formula>
      <formula>25</formula>
    </cfRule>
  </conditionalFormatting>
  <conditionalFormatting sqref="K9">
    <cfRule type="cellIs" dxfId="52" priority="41" operator="between">
      <formula>1</formula>
      <formula>1</formula>
    </cfRule>
    <cfRule type="cellIs" dxfId="51" priority="42" operator="between">
      <formula>2</formula>
      <formula>3</formula>
    </cfRule>
    <cfRule type="cellIs" dxfId="50" priority="43" operator="between">
      <formula>4</formula>
      <formula>6</formula>
    </cfRule>
    <cfRule type="cellIs" dxfId="49" priority="44" operator="between">
      <formula>8</formula>
      <formula>12</formula>
    </cfRule>
    <cfRule type="cellIs" dxfId="48" priority="45" operator="between">
      <formula>15</formula>
      <formula>25</formula>
    </cfRule>
  </conditionalFormatting>
  <conditionalFormatting sqref="K5">
    <cfRule type="cellIs" dxfId="47" priority="32" operator="between">
      <formula>1</formula>
      <formula>1</formula>
    </cfRule>
    <cfRule type="cellIs" dxfId="46" priority="33" operator="between">
      <formula>2</formula>
      <formula>3</formula>
    </cfRule>
    <cfRule type="cellIs" dxfId="45" priority="34" operator="between">
      <formula>4</formula>
      <formula>6</formula>
    </cfRule>
    <cfRule type="cellIs" dxfId="44" priority="35" operator="between">
      <formula>8</formula>
      <formula>12</formula>
    </cfRule>
    <cfRule type="cellIs" dxfId="43" priority="36" operator="between">
      <formula>15</formula>
      <formula>25</formula>
    </cfRule>
  </conditionalFormatting>
  <conditionalFormatting sqref="K6">
    <cfRule type="cellIs" dxfId="42" priority="23" operator="between">
      <formula>1</formula>
      <formula>1</formula>
    </cfRule>
    <cfRule type="cellIs" dxfId="41" priority="24" operator="between">
      <formula>2</formula>
      <formula>3</formula>
    </cfRule>
    <cfRule type="cellIs" dxfId="40" priority="25" operator="between">
      <formula>4</formula>
      <formula>6</formula>
    </cfRule>
    <cfRule type="cellIs" dxfId="39" priority="26" operator="between">
      <formula>8</formula>
      <formula>12</formula>
    </cfRule>
    <cfRule type="cellIs" dxfId="38" priority="27" operator="between">
      <formula>15</formula>
      <formula>25</formula>
    </cfRule>
  </conditionalFormatting>
  <conditionalFormatting sqref="K8">
    <cfRule type="cellIs" dxfId="37" priority="14" operator="between">
      <formula>1</formula>
      <formula>1</formula>
    </cfRule>
    <cfRule type="cellIs" dxfId="36" priority="15" operator="between">
      <formula>2</formula>
      <formula>3</formula>
    </cfRule>
    <cfRule type="cellIs" dxfId="35" priority="16" operator="between">
      <formula>4</formula>
      <formula>6</formula>
    </cfRule>
    <cfRule type="cellIs" dxfId="34" priority="17" operator="between">
      <formula>8</formula>
      <formula>12</formula>
    </cfRule>
    <cfRule type="cellIs" dxfId="33" priority="18" operator="between">
      <formula>15</formula>
      <formula>25</formula>
    </cfRule>
  </conditionalFormatting>
  <conditionalFormatting sqref="K10:K11">
    <cfRule type="cellIs" dxfId="32" priority="5" operator="between">
      <formula>1</formula>
      <formula>1</formula>
    </cfRule>
    <cfRule type="cellIs" dxfId="31" priority="6" operator="between">
      <formula>2</formula>
      <formula>3</formula>
    </cfRule>
    <cfRule type="cellIs" dxfId="30" priority="7" operator="between">
      <formula>4</formula>
      <formula>6</formula>
    </cfRule>
    <cfRule type="cellIs" dxfId="29" priority="8" operator="between">
      <formula>8</formula>
      <formula>12</formula>
    </cfRule>
    <cfRule type="cellIs" dxfId="28" priority="9" operator="between">
      <formula>15</formula>
      <formula>25</formula>
    </cfRule>
  </conditionalFormatting>
  <dataValidations count="2">
    <dataValidation type="list" allowBlank="1" showInputMessage="1" showErrorMessage="1" sqref="G4:G18">
      <formula1>$Z$6:$Z$10</formula1>
    </dataValidation>
    <dataValidation type="list" allowBlank="1" showInputMessage="1" showErrorMessage="1" sqref="H4:H18">
      <formula1>$AA$6:$AA$10</formula1>
    </dataValidation>
  </dataValidations>
  <pageMargins left="0.31496062992125984" right="0.31496062992125984" top="0.74803149606299213" bottom="0.74803149606299213" header="0.31496062992125984" footer="0.31496062992125984"/>
  <pageSetup paperSize="9" scale="44" orientation="landscape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5" operator="containsText" id="{BC5D422D-254A-480B-886D-05757F7060C2}">
            <xm:f>NOT(ISERROR(SEARCH($O$6,L7)))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56" operator="containsText" id="{BB1D5C0C-766F-4F63-9EF9-9C5DA954E78F}">
            <xm:f>NOT(ISERROR(SEARCH($S$9,L7)))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57" operator="containsText" id="{DC6B3DA6-DB90-4F01-9937-E9AB5FE2E3A5}">
            <xm:f>NOT(ISERROR(SEARCH($S$7,L7)))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58" operator="containsText" id="{81A257B2-8988-40F2-A051-4719D1A0E501}">
            <xm:f>NOT(ISERROR(SEARCH($P$8,L7)))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L7 L12:L18</xm:sqref>
        </x14:conditionalFormatting>
        <x14:conditionalFormatting xmlns:xm="http://schemas.microsoft.com/office/excel/2006/main">
          <x14:cfRule type="containsText" priority="46" operator="containsText" id="{450542FB-72E6-4796-B370-1E1FF0F8D8F6}">
            <xm:f>NOT(ISERROR(SEARCH($O$6,L4)))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47" operator="containsText" id="{A36E4EB6-1F1F-40FC-B187-CB261262251F}">
            <xm:f>NOT(ISERROR(SEARCH($S$9,L4)))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48" operator="containsText" id="{A41EA1C9-99D7-4ED3-9269-2060A488AD8B}">
            <xm:f>NOT(ISERROR(SEARCH($S$7,L4)))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49" operator="containsText" id="{15E32937-FF2D-47E4-9D80-C704D0D1CDC7}">
            <xm:f>NOT(ISERROR(SEARCH($P$8,L4)))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L4</xm:sqref>
        </x14:conditionalFormatting>
        <x14:conditionalFormatting xmlns:xm="http://schemas.microsoft.com/office/excel/2006/main">
          <x14:cfRule type="containsText" priority="37" operator="containsText" id="{A35886D5-5F15-48A2-AB39-CEC11A9649B7}">
            <xm:f>NOT(ISERROR(SEARCH($O$6,L9)))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38" operator="containsText" id="{928D4E1D-570C-4A36-A252-37E0F2D70662}">
            <xm:f>NOT(ISERROR(SEARCH($S$9,L9)))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39" operator="containsText" id="{549E5B3E-25F0-4903-A7F4-565704E307BA}">
            <xm:f>NOT(ISERROR(SEARCH($S$7,L9)))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40" operator="containsText" id="{263637B8-1994-476C-A3CB-ADEAAA12EFE4}">
            <xm:f>NOT(ISERROR(SEARCH($P$8,L9)))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containsText" priority="28" operator="containsText" id="{43DB35B5-E914-4B82-AFA7-262EA6EA5FAF}">
            <xm:f>NOT(ISERROR(SEARCH($O$6,L5)))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29" operator="containsText" id="{80B3FC7C-8B5C-492F-B562-882A7242268B}">
            <xm:f>NOT(ISERROR(SEARCH($S$9,L5)))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30" operator="containsText" id="{762B41FD-C2D9-4BED-B64B-03542931207D}">
            <xm:f>NOT(ISERROR(SEARCH($S$7,L5)))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31" operator="containsText" id="{69DA61E9-622A-4005-A839-A42D4DEACCE3}">
            <xm:f>NOT(ISERROR(SEARCH($P$8,L5)))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containsText" priority="19" operator="containsText" id="{E70B758D-4098-416A-B7EF-8ED83F708069}">
            <xm:f>NOT(ISERROR(SEARCH($O$6,L6)))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20" operator="containsText" id="{6DA6982F-E3C8-4DC4-9787-454D05EC7EE9}">
            <xm:f>NOT(ISERROR(SEARCH($S$9,L6)))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21" operator="containsText" id="{0EE73C96-D52E-431B-A1D9-501F987991E3}">
            <xm:f>NOT(ISERROR(SEARCH($S$7,L6)))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22" operator="containsText" id="{354E29C4-9605-4A5B-90B3-C32FD4CEA053}">
            <xm:f>NOT(ISERROR(SEARCH($P$8,L6)))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containsText" priority="10" operator="containsText" id="{5712229F-6371-49BC-87E4-8F8885DE9184}">
            <xm:f>NOT(ISERROR(SEARCH($O$6,L8)))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11" operator="containsText" id="{C1239E02-7D73-4537-AD7B-19ABA90D3292}">
            <xm:f>NOT(ISERROR(SEARCH($S$9,L8)))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12" operator="containsText" id="{3D6C358F-96B6-49C5-8D32-8281CB21E2C0}">
            <xm:f>NOT(ISERROR(SEARCH($S$7,L8)))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3" operator="containsText" id="{BD5FB8C6-EC22-407B-B196-E0AA0E3FCFD3}">
            <xm:f>NOT(ISERROR(SEARCH($P$8,L8)))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containsText" priority="1" operator="containsText" id="{DCE85E9F-1791-4F62-97E0-3856922B07A6}">
            <xm:f>NOT(ISERROR(SEARCH($O$6,L10)))</xm:f>
            <xm:f>$O$6</xm:f>
            <x14:dxf>
              <fill>
                <patternFill>
                  <bgColor rgb="FFFF6464"/>
                </patternFill>
              </fill>
            </x14:dxf>
          </x14:cfRule>
          <x14:cfRule type="containsText" priority="2" operator="containsText" id="{0ACEC9BA-9655-44AC-B127-A69FFDDB6A5E}">
            <xm:f>NOT(ISERROR(SEARCH($S$9,L10)))</xm:f>
            <xm:f>$S$9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3" operator="containsText" id="{2EED0658-0AF1-4493-BB49-F738B8583AA2}">
            <xm:f>NOT(ISERROR(SEARCH($S$7,L10)))</xm:f>
            <xm:f>$S$7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4" operator="containsText" id="{6B1D9259-0802-49F8-8121-1D55201C9ACB}">
            <xm:f>NOT(ISERROR(SEARCH($P$8,L10)))</xm:f>
            <xm:f>$P$8</xm:f>
            <x14:dxf>
              <fill>
                <patternFill>
                  <bgColor theme="9" tint="0.39994506668294322"/>
                </patternFill>
              </fill>
            </x14:dxf>
          </x14:cfRule>
          <xm:sqref>L10:L11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'Kitettség vizsgálat'!$B$6:$B$14</xm:f>
          </x14:formula1>
          <xm:sqref>C4:C18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Előzetes érzékenységvizsgálat</vt:lpstr>
      <vt:lpstr>Kitettség vizsgálat</vt:lpstr>
      <vt:lpstr>Kockázatértékelés</vt:lpstr>
      <vt:lpstr>'Kitettség vizsgálat'!Nyomtatási_terület</vt:lpstr>
      <vt:lpstr>Kockázatértékelés!Nyomtatási_terület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2019-03-25T12:46:06Z</dcterms:modified>
</cp:coreProperties>
</file>